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0" windowWidth="20780" windowHeight="10160" activeTab="0"/>
  </bookViews>
  <sheets>
    <sheet name="Composite Sheet" sheetId="1" r:id="rId1"/>
    <sheet name="Judges Sheet Info" sheetId="2" r:id="rId2"/>
  </sheets>
  <definedNames>
    <definedName name="_xlnm.Print_Area" localSheetId="0">'Composite Sheet'!$A$2:$G$24</definedName>
  </definedNames>
  <calcPr fullCalcOnLoad="1"/>
</workbook>
</file>

<file path=xl/sharedStrings.xml><?xml version="1.0" encoding="utf-8"?>
<sst xmlns="http://schemas.openxmlformats.org/spreadsheetml/2006/main" count="57" uniqueCount="49">
  <si>
    <t>Choir Name</t>
  </si>
  <si>
    <t>Director Name</t>
  </si>
  <si>
    <t>Performance Time</t>
  </si>
  <si>
    <t>Average</t>
  </si>
  <si>
    <t>School Name</t>
  </si>
  <si>
    <t>Time</t>
  </si>
  <si>
    <t xml:space="preserve">#2 Average </t>
  </si>
  <si>
    <t>#3Average</t>
  </si>
  <si>
    <t>#1 Average</t>
  </si>
  <si>
    <t>Elise Dumser</t>
  </si>
  <si>
    <t>#1 - Hilary Apfelstadt</t>
  </si>
  <si>
    <t>#2 - Daniel Bara</t>
  </si>
  <si>
    <t>#3 - John Odom</t>
  </si>
  <si>
    <t>Marshall County High School Choir</t>
  </si>
  <si>
    <t>Franklin Road Academy Vocal Ensemble</t>
  </si>
  <si>
    <t>Ravenwood High School Chorus</t>
  </si>
  <si>
    <t>Ravenwood High School Chorale</t>
  </si>
  <si>
    <t>White House High School Select Chorus</t>
  </si>
  <si>
    <t>White House High School Women's Chorale</t>
  </si>
  <si>
    <t>Battle Ground Academy Chamber Choir</t>
  </si>
  <si>
    <t>Hendersonville High School Select Chorus</t>
  </si>
  <si>
    <t>Pope John Paul II High School Chamber Choir</t>
  </si>
  <si>
    <t>Christ Presbyterian Academy Vision</t>
  </si>
  <si>
    <t>Harpeth Hall Concert Choir</t>
  </si>
  <si>
    <t>Dickson County High School Concert Choir</t>
  </si>
  <si>
    <t>Brian Russell</t>
  </si>
  <si>
    <t>Brenda Jewell</t>
  </si>
  <si>
    <t>Janet Weaver</t>
  </si>
  <si>
    <t>David Lipscomb Freshmen Chorus</t>
  </si>
  <si>
    <t>Robert King</t>
  </si>
  <si>
    <t>David Lipscomb Concert Chorus</t>
  </si>
  <si>
    <t>Anne Snider</t>
  </si>
  <si>
    <t>Lynda Towe</t>
  </si>
  <si>
    <t>Pope John Paul II High School Advanced Women</t>
  </si>
  <si>
    <t>Jeanette Ebelhar</t>
  </si>
  <si>
    <t>Lynn Jung</t>
  </si>
  <si>
    <t>Nancy Turner</t>
  </si>
  <si>
    <t>Mt. Juliet L.O.V.E.</t>
  </si>
  <si>
    <t>Sandy Elliot</t>
  </si>
  <si>
    <t>Mt. Juliet Vocal Ensemble</t>
  </si>
  <si>
    <t>Cindy Freeman/Michael Meise</t>
  </si>
  <si>
    <t>Wilson Central High School Varsity Men</t>
  </si>
  <si>
    <t>Joe Bullock</t>
  </si>
  <si>
    <t>Break</t>
  </si>
  <si>
    <t>Wilson Central High School Varsity Women</t>
  </si>
  <si>
    <t>Centennial High School Concert Choir</t>
  </si>
  <si>
    <t>Felicia Barber</t>
  </si>
  <si>
    <t>Rating</t>
  </si>
  <si>
    <t>ACDA CHORAL FESTIVAL RATINGS LIST - WEDNESDAY, APRIL 11, 2007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</si>
</sst>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Garamond"/>
      <family val="1"/>
    </font>
    <font>
      <sz val="10"/>
      <name val="Garamond"/>
      <family val="1"/>
    </font>
    <font>
      <b/>
      <sz val="20"/>
      <name val="Garamond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18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2" fontId="0" fillId="35" borderId="1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6" borderId="10" xfId="0" applyNumberFormat="1" applyFill="1" applyBorder="1" applyAlignment="1">
      <alignment/>
    </xf>
    <xf numFmtId="2" fontId="0" fillId="36" borderId="0" xfId="0" applyNumberFormat="1" applyFill="1" applyAlignment="1">
      <alignment/>
    </xf>
    <xf numFmtId="2" fontId="0" fillId="37" borderId="10" xfId="0" applyNumberFormat="1" applyFill="1" applyBorder="1" applyAlignment="1">
      <alignment/>
    </xf>
    <xf numFmtId="2" fontId="0" fillId="37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0" xfId="0" applyFont="1" applyAlignment="1">
      <alignment/>
    </xf>
    <xf numFmtId="18" fontId="4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tabSelected="1" workbookViewId="0" topLeftCell="A1">
      <selection activeCell="C16" sqref="C16"/>
    </sheetView>
  </sheetViews>
  <sheetFormatPr defaultColWidth="40.8515625" defaultRowHeight="12.75"/>
  <cols>
    <col min="1" max="1" width="40.140625" style="15" bestFit="1" customWidth="1"/>
    <col min="2" max="2" width="25.28125" style="15" bestFit="1" customWidth="1"/>
    <col min="3" max="3" width="16.140625" style="22" bestFit="1" customWidth="1"/>
    <col min="4" max="4" width="17.28125" style="22" bestFit="1" customWidth="1"/>
    <col min="5" max="5" width="13.8515625" style="22" bestFit="1" customWidth="1"/>
    <col min="6" max="6" width="14.00390625" style="22" bestFit="1" customWidth="1"/>
    <col min="7" max="7" width="8.00390625" style="15" bestFit="1" customWidth="1"/>
    <col min="8" max="8" width="7.00390625" style="15" bestFit="1" customWidth="1"/>
    <col min="9" max="16384" width="40.8515625" style="15" customWidth="1"/>
  </cols>
  <sheetData>
    <row r="1" spans="1:8" ht="22.5">
      <c r="A1" s="28" t="s">
        <v>48</v>
      </c>
      <c r="B1" s="29"/>
      <c r="C1" s="29"/>
      <c r="D1" s="29"/>
      <c r="E1" s="29"/>
      <c r="F1" s="29"/>
      <c r="G1" s="29"/>
      <c r="H1" s="29"/>
    </row>
    <row r="2" spans="1:8" ht="12.75">
      <c r="A2" s="16" t="s">
        <v>0</v>
      </c>
      <c r="B2" s="16" t="s">
        <v>1</v>
      </c>
      <c r="C2" s="17" t="s">
        <v>2</v>
      </c>
      <c r="D2" s="18" t="s">
        <v>10</v>
      </c>
      <c r="E2" s="18" t="s">
        <v>11</v>
      </c>
      <c r="F2" s="18" t="s">
        <v>12</v>
      </c>
      <c r="G2" s="19" t="s">
        <v>3</v>
      </c>
      <c r="H2" s="16" t="s">
        <v>47</v>
      </c>
    </row>
    <row r="3" spans="1:8" ht="12.75">
      <c r="A3" s="16" t="s">
        <v>23</v>
      </c>
      <c r="B3" s="16" t="s">
        <v>36</v>
      </c>
      <c r="C3" s="17">
        <v>0.3541666666666667</v>
      </c>
      <c r="D3" s="18">
        <f>'Judges Sheet Info'!AA3</f>
        <v>11.125</v>
      </c>
      <c r="E3" s="18">
        <f>'Judges Sheet Info'!AB3</f>
        <v>11.625</v>
      </c>
      <c r="F3" s="18">
        <f>'Judges Sheet Info'!AC3</f>
        <v>10.875</v>
      </c>
      <c r="G3" s="18">
        <f aca="true" t="shared" si="0" ref="G3:G23">(D3+E3+F3)/3</f>
        <v>11.208333333333334</v>
      </c>
      <c r="H3" s="16" t="str">
        <f>IF(G3&gt;11.49,"A+",IF(G3&gt;10.49,"A",IF(G3&gt;9.49,"A-",IF(G3&gt;8.49,"B+",IF(G3&gt;7.49,"B",IF(G3&gt;6.49,"B-",IF(G3&gt;5.49,"C+",IF(G3&gt;4.49,"C"))))))))</f>
        <v>A</v>
      </c>
    </row>
    <row r="4" spans="1:8" ht="12.75">
      <c r="A4" s="27" t="s">
        <v>43</v>
      </c>
      <c r="B4" s="26"/>
      <c r="C4" s="17">
        <v>0.3645833333333333</v>
      </c>
      <c r="D4" s="18">
        <f>'Judges Sheet Info'!AA4</f>
        <v>0</v>
      </c>
      <c r="E4" s="18">
        <f>'Judges Sheet Info'!AB4</f>
        <v>0</v>
      </c>
      <c r="F4" s="18">
        <f>'Judges Sheet Info'!AC4</f>
        <v>0</v>
      </c>
      <c r="G4" s="18">
        <f t="shared" si="0"/>
        <v>0</v>
      </c>
      <c r="H4" s="16" t="b">
        <f aca="true" t="shared" si="1" ref="H4:H26">IF(G4&gt;11.49,"A+",IF(G4&gt;10.49,"A",IF(G4&gt;9.49,"A-",IF(G4&gt;8.49,"B+",IF(G4&gt;7.49,"B",IF(G4&gt;6.49,"B-",IF(G4&gt;5.49,"C+",IF(G4&gt;4.49,"C"))))))))</f>
        <v>0</v>
      </c>
    </row>
    <row r="5" spans="1:8" ht="12.75">
      <c r="A5" s="16" t="s">
        <v>14</v>
      </c>
      <c r="B5" s="16" t="s">
        <v>26</v>
      </c>
      <c r="C5" s="17">
        <v>0.375</v>
      </c>
      <c r="D5" s="18">
        <f>'Judges Sheet Info'!AA5</f>
        <v>10.375</v>
      </c>
      <c r="E5" s="18">
        <f>'Judges Sheet Info'!AB5</f>
        <v>10.75</v>
      </c>
      <c r="F5" s="18">
        <f>'Judges Sheet Info'!AC5</f>
        <v>10.625</v>
      </c>
      <c r="G5" s="18">
        <f t="shared" si="0"/>
        <v>10.583333333333334</v>
      </c>
      <c r="H5" s="16" t="str">
        <f t="shared" si="1"/>
        <v>A</v>
      </c>
    </row>
    <row r="6" spans="1:8" ht="12.75">
      <c r="A6" s="15" t="s">
        <v>45</v>
      </c>
      <c r="B6" s="16" t="s">
        <v>46</v>
      </c>
      <c r="C6" s="17">
        <v>0.3854166666666667</v>
      </c>
      <c r="D6" s="18">
        <f>'Judges Sheet Info'!AA6</f>
        <v>10.25</v>
      </c>
      <c r="E6" s="18">
        <f>'Judges Sheet Info'!AB6</f>
        <v>10.125</v>
      </c>
      <c r="F6" s="18">
        <f>'Judges Sheet Info'!AC6</f>
        <v>9.375</v>
      </c>
      <c r="G6" s="18">
        <f t="shared" si="0"/>
        <v>9.916666666666666</v>
      </c>
      <c r="H6" s="16" t="str">
        <f t="shared" si="1"/>
        <v>A-</v>
      </c>
    </row>
    <row r="7" spans="1:8" ht="12.75">
      <c r="A7" s="16" t="s">
        <v>37</v>
      </c>
      <c r="B7" s="16" t="s">
        <v>38</v>
      </c>
      <c r="C7" s="17">
        <v>0.3958333333333333</v>
      </c>
      <c r="D7" s="18">
        <f>'Judges Sheet Info'!AA7</f>
        <v>9.875</v>
      </c>
      <c r="E7" s="18">
        <f>'Judges Sheet Info'!AB7</f>
        <v>10.625</v>
      </c>
      <c r="F7" s="18">
        <f>'Judges Sheet Info'!AC7</f>
        <v>10.875</v>
      </c>
      <c r="G7" s="18">
        <f t="shared" si="0"/>
        <v>10.458333333333334</v>
      </c>
      <c r="H7" s="16" t="str">
        <f t="shared" si="1"/>
        <v>A-</v>
      </c>
    </row>
    <row r="8" spans="1:8" ht="12.75">
      <c r="A8" s="16" t="s">
        <v>22</v>
      </c>
      <c r="B8" s="16" t="s">
        <v>35</v>
      </c>
      <c r="C8" s="17">
        <v>0.40625</v>
      </c>
      <c r="D8" s="18">
        <f>'Judges Sheet Info'!AA8</f>
        <v>10</v>
      </c>
      <c r="E8" s="18">
        <f>'Judges Sheet Info'!AB8</f>
        <v>10.375</v>
      </c>
      <c r="F8" s="18">
        <f>'Judges Sheet Info'!AC8</f>
        <v>10.75</v>
      </c>
      <c r="G8" s="18">
        <f t="shared" si="0"/>
        <v>10.375</v>
      </c>
      <c r="H8" s="16" t="str">
        <f t="shared" si="1"/>
        <v>A-</v>
      </c>
    </row>
    <row r="9" spans="1:8" ht="12.75">
      <c r="A9" s="16" t="s">
        <v>28</v>
      </c>
      <c r="B9" s="16" t="s">
        <v>29</v>
      </c>
      <c r="C9" s="17">
        <v>0.4166666666666667</v>
      </c>
      <c r="D9" s="18">
        <f>'Judges Sheet Info'!AA9</f>
        <v>9.5</v>
      </c>
      <c r="E9" s="18">
        <f>'Judges Sheet Info'!AB9</f>
        <v>11.5</v>
      </c>
      <c r="F9" s="18">
        <f>'Judges Sheet Info'!AC9</f>
        <v>11</v>
      </c>
      <c r="G9" s="18">
        <f t="shared" si="0"/>
        <v>10.666666666666666</v>
      </c>
      <c r="H9" s="16" t="str">
        <f t="shared" si="1"/>
        <v>A</v>
      </c>
    </row>
    <row r="10" spans="1:8" ht="12.75">
      <c r="A10" s="20" t="s">
        <v>15</v>
      </c>
      <c r="B10" s="16" t="s">
        <v>27</v>
      </c>
      <c r="C10" s="17">
        <v>0.4270833333333333</v>
      </c>
      <c r="D10" s="18">
        <f>'Judges Sheet Info'!AA10</f>
        <v>9.25</v>
      </c>
      <c r="E10" s="18">
        <f>'Judges Sheet Info'!AB10</f>
        <v>9.875</v>
      </c>
      <c r="F10" s="18">
        <f>'Judges Sheet Info'!AC10</f>
        <v>10.375</v>
      </c>
      <c r="G10" s="18">
        <f t="shared" si="0"/>
        <v>9.833333333333334</v>
      </c>
      <c r="H10" s="16" t="str">
        <f t="shared" si="1"/>
        <v>A-</v>
      </c>
    </row>
    <row r="11" spans="1:8" ht="12.75">
      <c r="A11" s="16" t="s">
        <v>13</v>
      </c>
      <c r="B11" s="16" t="s">
        <v>9</v>
      </c>
      <c r="C11" s="17">
        <v>0.4375</v>
      </c>
      <c r="D11" s="18">
        <f>'Judges Sheet Info'!AA11</f>
        <v>11.125</v>
      </c>
      <c r="E11" s="18">
        <f>'Judges Sheet Info'!AB11</f>
        <v>9.875</v>
      </c>
      <c r="F11" s="18">
        <f>'Judges Sheet Info'!AC11</f>
        <v>10.875</v>
      </c>
      <c r="G11" s="18">
        <f t="shared" si="0"/>
        <v>10.625</v>
      </c>
      <c r="H11" s="16" t="str">
        <f t="shared" si="1"/>
        <v>A</v>
      </c>
    </row>
    <row r="12" spans="1:8" ht="12.75">
      <c r="A12" s="16" t="s">
        <v>17</v>
      </c>
      <c r="B12" s="16" t="s">
        <v>25</v>
      </c>
      <c r="C12" s="17">
        <v>0.4479166666666667</v>
      </c>
      <c r="D12" s="18">
        <f>'Judges Sheet Info'!AA12</f>
        <v>10.875</v>
      </c>
      <c r="E12" s="18">
        <f>'Judges Sheet Info'!AB12</f>
        <v>11.5</v>
      </c>
      <c r="F12" s="18">
        <f>'Judges Sheet Info'!AC12</f>
        <v>11.5</v>
      </c>
      <c r="G12" s="18">
        <f>(D12+E12+F12)/3</f>
        <v>11.291666666666666</v>
      </c>
      <c r="H12" s="16" t="str">
        <f t="shared" si="1"/>
        <v>A</v>
      </c>
    </row>
    <row r="13" spans="1:8" ht="12.75">
      <c r="A13" s="16" t="s">
        <v>30</v>
      </c>
      <c r="B13" s="16" t="s">
        <v>29</v>
      </c>
      <c r="C13" s="17">
        <v>0.4583333333333333</v>
      </c>
      <c r="D13" s="18">
        <f>'Judges Sheet Info'!AA13</f>
        <v>11.25</v>
      </c>
      <c r="E13" s="18">
        <f>'Judges Sheet Info'!AB13</f>
        <v>12</v>
      </c>
      <c r="F13" s="18">
        <f>'Judges Sheet Info'!AC13</f>
        <v>11.125</v>
      </c>
      <c r="G13" s="18">
        <f t="shared" si="0"/>
        <v>11.458333333333334</v>
      </c>
      <c r="H13" s="16" t="str">
        <f t="shared" si="1"/>
        <v>A</v>
      </c>
    </row>
    <row r="14" spans="1:8" ht="12.75">
      <c r="A14" s="20" t="s">
        <v>16</v>
      </c>
      <c r="B14" s="16" t="s">
        <v>27</v>
      </c>
      <c r="C14" s="17">
        <v>0.46875</v>
      </c>
      <c r="D14" s="18">
        <f>'Judges Sheet Info'!AA14</f>
        <v>10.75</v>
      </c>
      <c r="E14" s="18">
        <f>'Judges Sheet Info'!AB14</f>
        <v>11.625</v>
      </c>
      <c r="F14" s="18">
        <f>'Judges Sheet Info'!AC14</f>
        <v>11</v>
      </c>
      <c r="G14" s="18">
        <f t="shared" si="0"/>
        <v>11.125</v>
      </c>
      <c r="H14" s="16" t="str">
        <f t="shared" si="1"/>
        <v>A</v>
      </c>
    </row>
    <row r="15" spans="1:8" ht="12.75">
      <c r="A15" s="16" t="s">
        <v>20</v>
      </c>
      <c r="B15" s="16" t="s">
        <v>32</v>
      </c>
      <c r="C15" s="17">
        <v>0.4791666666666667</v>
      </c>
      <c r="D15" s="18">
        <f>'Judges Sheet Info'!AA15</f>
        <v>10</v>
      </c>
      <c r="E15" s="18">
        <f>'Judges Sheet Info'!AB15</f>
        <v>9.875</v>
      </c>
      <c r="F15" s="18">
        <f>'Judges Sheet Info'!AC15</f>
        <v>10.75</v>
      </c>
      <c r="G15" s="18">
        <f t="shared" si="0"/>
        <v>10.208333333333334</v>
      </c>
      <c r="H15" s="16" t="str">
        <f t="shared" si="1"/>
        <v>A-</v>
      </c>
    </row>
    <row r="16" spans="1:8" ht="12.75">
      <c r="A16" s="20" t="s">
        <v>18</v>
      </c>
      <c r="B16" s="16" t="s">
        <v>25</v>
      </c>
      <c r="C16" s="17">
        <v>0.4895833333333333</v>
      </c>
      <c r="D16" s="18">
        <f>'Judges Sheet Info'!AA16</f>
        <v>10.25</v>
      </c>
      <c r="E16" s="18">
        <f>'Judges Sheet Info'!AB16</f>
        <v>10</v>
      </c>
      <c r="F16" s="18">
        <f>'Judges Sheet Info'!AC16</f>
        <v>9.875</v>
      </c>
      <c r="G16" s="18">
        <f t="shared" si="0"/>
        <v>10.041666666666666</v>
      </c>
      <c r="H16" s="16" t="str">
        <f t="shared" si="1"/>
        <v>A-</v>
      </c>
    </row>
    <row r="17" spans="1:8" ht="12.75">
      <c r="A17" s="20" t="s">
        <v>39</v>
      </c>
      <c r="B17" s="16" t="s">
        <v>38</v>
      </c>
      <c r="C17" s="17">
        <v>0.5</v>
      </c>
      <c r="D17" s="18">
        <f>'Judges Sheet Info'!AA17</f>
        <v>10</v>
      </c>
      <c r="E17" s="18">
        <f>'Judges Sheet Info'!AB17</f>
        <v>11.5</v>
      </c>
      <c r="F17" s="18">
        <f>'Judges Sheet Info'!AC17</f>
        <v>11</v>
      </c>
      <c r="G17" s="18">
        <f t="shared" si="0"/>
        <v>10.833333333333334</v>
      </c>
      <c r="H17" s="16" t="str">
        <f t="shared" si="1"/>
        <v>A</v>
      </c>
    </row>
    <row r="18" spans="1:8" ht="12.75">
      <c r="A18" s="16" t="s">
        <v>24</v>
      </c>
      <c r="B18" s="16" t="s">
        <v>40</v>
      </c>
      <c r="C18" s="17">
        <v>0.5104166666666666</v>
      </c>
      <c r="D18" s="18">
        <f>'Judges Sheet Info'!AA18</f>
        <v>0</v>
      </c>
      <c r="E18" s="18">
        <f>'Judges Sheet Info'!AB18</f>
        <v>0</v>
      </c>
      <c r="F18" s="18">
        <f>'Judges Sheet Info'!AC18</f>
        <v>0</v>
      </c>
      <c r="G18" s="18">
        <f t="shared" si="0"/>
        <v>0</v>
      </c>
      <c r="H18" s="16" t="b">
        <f t="shared" si="1"/>
        <v>0</v>
      </c>
    </row>
    <row r="19" spans="1:8" ht="12.75">
      <c r="A19" s="20" t="s">
        <v>33</v>
      </c>
      <c r="B19" s="16" t="s">
        <v>34</v>
      </c>
      <c r="C19" s="17">
        <v>0.5208333333333334</v>
      </c>
      <c r="D19" s="18">
        <f>'Judges Sheet Info'!AA19</f>
        <v>11.25</v>
      </c>
      <c r="E19" s="18">
        <f>'Judges Sheet Info'!AB19</f>
        <v>10.5</v>
      </c>
      <c r="F19" s="18">
        <f>'Judges Sheet Info'!AC19</f>
        <v>11</v>
      </c>
      <c r="G19" s="18">
        <f>(D19+E19+F19)/3</f>
        <v>10.916666666666666</v>
      </c>
      <c r="H19" s="16" t="str">
        <f t="shared" si="1"/>
        <v>A</v>
      </c>
    </row>
    <row r="20" spans="1:8" ht="12.75">
      <c r="A20" s="20"/>
      <c r="B20" s="16"/>
      <c r="C20" s="17"/>
      <c r="D20" s="18"/>
      <c r="E20" s="18"/>
      <c r="F20" s="18"/>
      <c r="G20" s="18"/>
      <c r="H20" s="16"/>
    </row>
    <row r="21" spans="1:8" ht="12.75">
      <c r="A21" s="20" t="s">
        <v>41</v>
      </c>
      <c r="B21" s="16" t="s">
        <v>42</v>
      </c>
      <c r="C21" s="17">
        <v>0.5520833333333334</v>
      </c>
      <c r="D21" s="18">
        <f>'Judges Sheet Info'!AA21</f>
        <v>9</v>
      </c>
      <c r="E21" s="18">
        <f>'Judges Sheet Info'!AB21</f>
        <v>10.625</v>
      </c>
      <c r="F21" s="18">
        <f>'Judges Sheet Info'!AC21</f>
        <v>10.875</v>
      </c>
      <c r="G21" s="18">
        <f>(D21+E21+F21)/3</f>
        <v>10.166666666666666</v>
      </c>
      <c r="H21" s="16" t="str">
        <f t="shared" si="1"/>
        <v>A-</v>
      </c>
    </row>
    <row r="22" spans="1:8" ht="12.75">
      <c r="A22" s="20" t="s">
        <v>21</v>
      </c>
      <c r="B22" s="16" t="s">
        <v>34</v>
      </c>
      <c r="C22" s="17">
        <v>0.5625</v>
      </c>
      <c r="D22" s="18">
        <f>'Judges Sheet Info'!AA22</f>
        <v>11</v>
      </c>
      <c r="E22" s="18">
        <f>'Judges Sheet Info'!AB22</f>
        <v>11.375</v>
      </c>
      <c r="F22" s="18">
        <f>'Judges Sheet Info'!AC22</f>
        <v>10.875</v>
      </c>
      <c r="G22" s="18">
        <f t="shared" si="0"/>
        <v>11.083333333333334</v>
      </c>
      <c r="H22" s="16" t="str">
        <f t="shared" si="1"/>
        <v>A</v>
      </c>
    </row>
    <row r="23" spans="1:8" s="21" customFormat="1" ht="12.75">
      <c r="A23" s="23" t="s">
        <v>43</v>
      </c>
      <c r="B23" s="24"/>
      <c r="C23" s="17">
        <v>0.5729166666666666</v>
      </c>
      <c r="D23" s="18">
        <f>'Judges Sheet Info'!AA23</f>
        <v>0</v>
      </c>
      <c r="E23" s="18">
        <f>'Judges Sheet Info'!AB23</f>
        <v>0</v>
      </c>
      <c r="F23" s="18">
        <f>'Judges Sheet Info'!AC23</f>
        <v>0</v>
      </c>
      <c r="G23" s="18">
        <f t="shared" si="0"/>
        <v>0</v>
      </c>
      <c r="H23" s="16" t="b">
        <f t="shared" si="1"/>
        <v>0</v>
      </c>
    </row>
    <row r="24" spans="1:8" s="21" customFormat="1" ht="12.75">
      <c r="A24" s="20" t="s">
        <v>44</v>
      </c>
      <c r="B24" s="16" t="s">
        <v>42</v>
      </c>
      <c r="C24" s="17">
        <v>0.5833333333333334</v>
      </c>
      <c r="D24" s="18">
        <f>'Judges Sheet Info'!AA24</f>
        <v>10</v>
      </c>
      <c r="E24" s="18">
        <f>'Judges Sheet Info'!AB24</f>
        <v>10.875</v>
      </c>
      <c r="F24" s="18">
        <f>'Judges Sheet Info'!AC24</f>
        <v>9</v>
      </c>
      <c r="G24" s="18">
        <f>(D24+E24+F24)/3</f>
        <v>9.958333333333334</v>
      </c>
      <c r="H24" s="16" t="str">
        <f t="shared" si="1"/>
        <v>A-</v>
      </c>
    </row>
    <row r="25" spans="1:8" ht="12.75">
      <c r="A25" s="25" t="s">
        <v>43</v>
      </c>
      <c r="B25" s="26"/>
      <c r="C25" s="17">
        <v>0.59375</v>
      </c>
      <c r="D25" s="18">
        <f>'Judges Sheet Info'!AA25</f>
        <v>0</v>
      </c>
      <c r="E25" s="18">
        <f>'Judges Sheet Info'!AB25</f>
        <v>0</v>
      </c>
      <c r="F25" s="18">
        <f>'Judges Sheet Info'!AC25</f>
        <v>0</v>
      </c>
      <c r="G25" s="18">
        <f>(D25+E25+F25)/3</f>
        <v>0</v>
      </c>
      <c r="H25" s="16" t="b">
        <f t="shared" si="1"/>
        <v>0</v>
      </c>
    </row>
    <row r="26" spans="1:8" ht="12.75">
      <c r="A26" s="16" t="s">
        <v>19</v>
      </c>
      <c r="B26" s="16" t="s">
        <v>31</v>
      </c>
      <c r="C26" s="17">
        <v>0.6041666666666666</v>
      </c>
      <c r="D26" s="18">
        <f>'Judges Sheet Info'!AA26</f>
        <v>10</v>
      </c>
      <c r="E26" s="18">
        <f>'Judges Sheet Info'!AB26</f>
        <v>10.125</v>
      </c>
      <c r="F26" s="18">
        <f>'Judges Sheet Info'!AC26</f>
        <v>9.5</v>
      </c>
      <c r="G26" s="18">
        <f>(D26+E26+F26)/3</f>
        <v>9.875</v>
      </c>
      <c r="H26" s="16" t="str">
        <f t="shared" si="1"/>
        <v>A-</v>
      </c>
    </row>
  </sheetData>
  <sheetProtection/>
  <mergeCells count="4">
    <mergeCell ref="A23:B23"/>
    <mergeCell ref="A25:B25"/>
    <mergeCell ref="A4:B4"/>
    <mergeCell ref="A1:H1"/>
  </mergeCells>
  <printOptions/>
  <pageMargins left="0.75" right="0.75" top="1" bottom="1" header="0.5" footer="0.5"/>
  <pageSetup fitToHeight="5" fitToWidth="1" horizontalDpi="600" verticalDpi="600" orientation="landscape" scale="4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26"/>
  <sheetViews>
    <sheetView zoomScale="125" zoomScaleNormal="125" workbookViewId="0" topLeftCell="R5">
      <selection activeCell="AC26" sqref="AC26"/>
    </sheetView>
  </sheetViews>
  <sheetFormatPr defaultColWidth="8.8515625" defaultRowHeight="12.75"/>
  <cols>
    <col min="1" max="1" width="45.140625" style="0" bestFit="1" customWidth="1"/>
    <col min="2" max="2" width="15.140625" style="0" customWidth="1"/>
    <col min="3" max="10" width="9.140625" style="4" customWidth="1"/>
    <col min="11" max="18" width="9.140625" style="6" customWidth="1"/>
    <col min="19" max="26" width="9.140625" style="8" customWidth="1"/>
    <col min="27" max="27" width="9.140625" style="14" customWidth="1"/>
    <col min="28" max="28" width="9.140625" style="12" customWidth="1"/>
    <col min="29" max="29" width="9.140625" style="10" customWidth="1"/>
  </cols>
  <sheetData>
    <row r="1" spans="1:29" ht="12">
      <c r="A1" s="1" t="s">
        <v>4</v>
      </c>
      <c r="B1" s="1" t="s">
        <v>5</v>
      </c>
      <c r="C1" s="30" t="str">
        <f>'Composite Sheet'!D2</f>
        <v>#1 - Hilary Apfelstadt</v>
      </c>
      <c r="D1" s="31"/>
      <c r="E1" s="31"/>
      <c r="F1" s="31"/>
      <c r="G1" s="31"/>
      <c r="H1" s="31"/>
      <c r="I1" s="31"/>
      <c r="J1" s="31"/>
      <c r="K1" s="32" t="str">
        <f>'Composite Sheet'!E2</f>
        <v>#2 - Daniel Bara</v>
      </c>
      <c r="L1" s="33"/>
      <c r="M1" s="33"/>
      <c r="N1" s="33"/>
      <c r="O1" s="33"/>
      <c r="P1" s="33"/>
      <c r="Q1" s="33"/>
      <c r="R1" s="33"/>
      <c r="S1" s="34" t="str">
        <f>'Composite Sheet'!F2</f>
        <v>#3 - John Odom</v>
      </c>
      <c r="T1" s="35"/>
      <c r="U1" s="35"/>
      <c r="V1" s="35"/>
      <c r="W1" s="35"/>
      <c r="X1" s="35"/>
      <c r="Y1" s="35"/>
      <c r="Z1" s="35"/>
      <c r="AA1" s="13" t="s">
        <v>8</v>
      </c>
      <c r="AB1" s="11" t="s">
        <v>6</v>
      </c>
      <c r="AC1" s="9" t="s">
        <v>7</v>
      </c>
    </row>
    <row r="2" spans="1:29" ht="12">
      <c r="A2" s="1"/>
      <c r="B2" s="1"/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5">
        <v>1</v>
      </c>
      <c r="L2" s="5">
        <v>2</v>
      </c>
      <c r="M2" s="5">
        <v>3</v>
      </c>
      <c r="N2" s="5">
        <v>4</v>
      </c>
      <c r="O2" s="5">
        <v>5</v>
      </c>
      <c r="P2" s="5">
        <v>6</v>
      </c>
      <c r="Q2" s="5">
        <v>7</v>
      </c>
      <c r="R2" s="5">
        <v>8</v>
      </c>
      <c r="S2" s="7">
        <v>1</v>
      </c>
      <c r="T2" s="7">
        <v>2</v>
      </c>
      <c r="U2" s="7">
        <v>3</v>
      </c>
      <c r="V2" s="7">
        <v>4</v>
      </c>
      <c r="W2" s="7">
        <v>5</v>
      </c>
      <c r="X2" s="7">
        <v>6</v>
      </c>
      <c r="Y2" s="7">
        <v>7</v>
      </c>
      <c r="Z2" s="7">
        <v>8</v>
      </c>
      <c r="AA2" s="13"/>
      <c r="AB2" s="11"/>
      <c r="AC2" s="9"/>
    </row>
    <row r="3" spans="1:29" ht="12">
      <c r="A3" s="1" t="str">
        <f>'Composite Sheet'!A3</f>
        <v>Harpeth Hall Concert Choir</v>
      </c>
      <c r="B3" s="2">
        <f>'Composite Sheet'!C3</f>
        <v>0.3541666666666667</v>
      </c>
      <c r="C3" s="3">
        <v>11</v>
      </c>
      <c r="D3" s="3">
        <v>11</v>
      </c>
      <c r="E3" s="3">
        <v>11</v>
      </c>
      <c r="F3" s="3">
        <v>11</v>
      </c>
      <c r="G3" s="3">
        <v>10</v>
      </c>
      <c r="H3" s="3">
        <v>12</v>
      </c>
      <c r="I3" s="3">
        <v>12</v>
      </c>
      <c r="J3" s="3">
        <v>11</v>
      </c>
      <c r="K3" s="5">
        <v>12</v>
      </c>
      <c r="L3" s="5">
        <v>11</v>
      </c>
      <c r="M3" s="5">
        <v>11</v>
      </c>
      <c r="N3" s="5">
        <v>12</v>
      </c>
      <c r="O3" s="5">
        <v>11</v>
      </c>
      <c r="P3" s="5">
        <v>12</v>
      </c>
      <c r="Q3" s="5">
        <v>12</v>
      </c>
      <c r="R3" s="5">
        <v>12</v>
      </c>
      <c r="S3" s="7">
        <v>11</v>
      </c>
      <c r="T3" s="7">
        <v>11</v>
      </c>
      <c r="U3" s="7">
        <v>10</v>
      </c>
      <c r="V3" s="7">
        <v>11</v>
      </c>
      <c r="W3" s="7">
        <v>10</v>
      </c>
      <c r="X3" s="7">
        <v>11</v>
      </c>
      <c r="Y3" s="7">
        <v>12</v>
      </c>
      <c r="Z3" s="7">
        <v>11</v>
      </c>
      <c r="AA3" s="13">
        <f>(C3+D3+E3+F3+G3+H3+I3+J3)/8</f>
        <v>11.125</v>
      </c>
      <c r="AB3" s="11">
        <f>(K3+L3+M3+N3+O3+P3+Q3+R3)/8</f>
        <v>11.625</v>
      </c>
      <c r="AC3" s="9">
        <f>(S3+T3+U3+V3+W3+X3+Y3+Z3)/8</f>
        <v>10.875</v>
      </c>
    </row>
    <row r="4" spans="1:29" ht="12">
      <c r="A4" s="1" t="str">
        <f>'Composite Sheet'!A4</f>
        <v>Break</v>
      </c>
      <c r="B4" s="2">
        <f>'Composite Sheet'!C4</f>
        <v>0.3645833333333333</v>
      </c>
      <c r="C4" s="3"/>
      <c r="D4" s="3"/>
      <c r="E4" s="3"/>
      <c r="F4" s="3"/>
      <c r="G4" s="3"/>
      <c r="H4" s="3"/>
      <c r="I4" s="3"/>
      <c r="J4" s="3"/>
      <c r="K4" s="5"/>
      <c r="L4" s="5"/>
      <c r="M4" s="5"/>
      <c r="N4" s="5"/>
      <c r="O4" s="5"/>
      <c r="P4" s="5"/>
      <c r="Q4" s="5"/>
      <c r="R4" s="5"/>
      <c r="S4" s="7"/>
      <c r="T4" s="7"/>
      <c r="U4" s="7"/>
      <c r="V4" s="7"/>
      <c r="W4" s="7"/>
      <c r="X4" s="7"/>
      <c r="Y4" s="7"/>
      <c r="Z4" s="7"/>
      <c r="AA4" s="13">
        <f aca="true" t="shared" si="0" ref="AA4:AA19">(C4+D4+E4+F4+G4+H4+I4+J4)/8</f>
        <v>0</v>
      </c>
      <c r="AB4" s="11">
        <f aca="true" t="shared" si="1" ref="AB4:AB19">(K4+L4+M4+N4+O4+P4+Q4+R4)/8</f>
        <v>0</v>
      </c>
      <c r="AC4" s="9">
        <f aca="true" t="shared" si="2" ref="AC4:AC19">(S4+T4+U4+V4+W4+X4+Y4+Z4)/8</f>
        <v>0</v>
      </c>
    </row>
    <row r="5" spans="1:29" ht="12">
      <c r="A5" s="1" t="str">
        <f>'Composite Sheet'!A5</f>
        <v>Franklin Road Academy Vocal Ensemble</v>
      </c>
      <c r="B5" s="2">
        <f>'Composite Sheet'!C5</f>
        <v>0.375</v>
      </c>
      <c r="C5" s="3">
        <v>10</v>
      </c>
      <c r="D5" s="3">
        <v>11</v>
      </c>
      <c r="E5" s="3">
        <v>10</v>
      </c>
      <c r="F5" s="3">
        <v>10</v>
      </c>
      <c r="G5" s="3">
        <v>10</v>
      </c>
      <c r="H5" s="3">
        <v>11</v>
      </c>
      <c r="I5" s="3">
        <v>10</v>
      </c>
      <c r="J5" s="3">
        <v>11</v>
      </c>
      <c r="K5" s="5">
        <v>10</v>
      </c>
      <c r="L5" s="5">
        <v>11</v>
      </c>
      <c r="M5" s="5">
        <v>10</v>
      </c>
      <c r="N5" s="5">
        <v>10</v>
      </c>
      <c r="O5" s="5">
        <v>12</v>
      </c>
      <c r="P5" s="5">
        <v>11</v>
      </c>
      <c r="Q5" s="5">
        <v>11</v>
      </c>
      <c r="R5" s="5">
        <v>11</v>
      </c>
      <c r="S5" s="7">
        <v>10</v>
      </c>
      <c r="T5" s="7">
        <v>11</v>
      </c>
      <c r="U5" s="7">
        <v>10</v>
      </c>
      <c r="V5" s="7">
        <v>11</v>
      </c>
      <c r="W5" s="7">
        <v>11</v>
      </c>
      <c r="X5" s="7">
        <v>11</v>
      </c>
      <c r="Y5" s="7">
        <v>10</v>
      </c>
      <c r="Z5" s="7">
        <v>11</v>
      </c>
      <c r="AA5" s="13">
        <f t="shared" si="0"/>
        <v>10.375</v>
      </c>
      <c r="AB5" s="11">
        <f t="shared" si="1"/>
        <v>10.75</v>
      </c>
      <c r="AC5" s="9">
        <f t="shared" si="2"/>
        <v>10.625</v>
      </c>
    </row>
    <row r="6" spans="1:29" ht="12">
      <c r="A6" s="1" t="str">
        <f>'Composite Sheet'!A6</f>
        <v>Centennial High School Concert Choir</v>
      </c>
      <c r="B6" s="2">
        <f>'Composite Sheet'!C6</f>
        <v>0.3854166666666667</v>
      </c>
      <c r="C6" s="3">
        <v>9</v>
      </c>
      <c r="D6" s="3">
        <v>10</v>
      </c>
      <c r="E6" s="3">
        <v>10</v>
      </c>
      <c r="F6" s="3">
        <v>10</v>
      </c>
      <c r="G6" s="3">
        <v>11</v>
      </c>
      <c r="H6" s="3">
        <v>10</v>
      </c>
      <c r="I6" s="3">
        <v>11</v>
      </c>
      <c r="J6" s="3">
        <v>11</v>
      </c>
      <c r="K6" s="5">
        <v>10</v>
      </c>
      <c r="L6" s="5">
        <v>10</v>
      </c>
      <c r="M6" s="5">
        <v>11</v>
      </c>
      <c r="N6" s="5">
        <v>10</v>
      </c>
      <c r="O6" s="5">
        <v>11</v>
      </c>
      <c r="P6" s="5">
        <v>9</v>
      </c>
      <c r="Q6" s="5">
        <v>10</v>
      </c>
      <c r="R6" s="5">
        <v>10</v>
      </c>
      <c r="S6" s="7">
        <v>10</v>
      </c>
      <c r="T6" s="7">
        <v>9</v>
      </c>
      <c r="U6" s="7">
        <v>9</v>
      </c>
      <c r="V6" s="7">
        <v>9</v>
      </c>
      <c r="W6" s="7">
        <v>10</v>
      </c>
      <c r="X6" s="7">
        <v>9</v>
      </c>
      <c r="Y6" s="7">
        <v>9</v>
      </c>
      <c r="Z6" s="7">
        <v>10</v>
      </c>
      <c r="AA6" s="13">
        <f t="shared" si="0"/>
        <v>10.25</v>
      </c>
      <c r="AB6" s="11">
        <f t="shared" si="1"/>
        <v>10.125</v>
      </c>
      <c r="AC6" s="9">
        <f t="shared" si="2"/>
        <v>9.375</v>
      </c>
    </row>
    <row r="7" spans="1:29" ht="12">
      <c r="A7" s="1" t="str">
        <f>'Composite Sheet'!A7</f>
        <v>Mt. Juliet L.O.V.E.</v>
      </c>
      <c r="B7" s="2">
        <f>'Composite Sheet'!C7</f>
        <v>0.3958333333333333</v>
      </c>
      <c r="C7" s="3">
        <v>9</v>
      </c>
      <c r="D7" s="3">
        <v>11</v>
      </c>
      <c r="E7" s="3">
        <v>9</v>
      </c>
      <c r="F7" s="3">
        <v>9</v>
      </c>
      <c r="G7" s="3">
        <v>10</v>
      </c>
      <c r="H7" s="3">
        <v>10</v>
      </c>
      <c r="I7" s="3">
        <v>10</v>
      </c>
      <c r="J7" s="3">
        <v>11</v>
      </c>
      <c r="K7" s="5">
        <v>10</v>
      </c>
      <c r="L7" s="5">
        <v>11</v>
      </c>
      <c r="M7" s="5">
        <v>10</v>
      </c>
      <c r="N7" s="5">
        <v>11</v>
      </c>
      <c r="O7" s="5">
        <v>11</v>
      </c>
      <c r="P7" s="5">
        <v>10</v>
      </c>
      <c r="Q7" s="5">
        <v>10</v>
      </c>
      <c r="R7" s="5">
        <v>12</v>
      </c>
      <c r="S7" s="7">
        <v>11</v>
      </c>
      <c r="T7" s="7">
        <v>11</v>
      </c>
      <c r="U7" s="7">
        <v>10</v>
      </c>
      <c r="V7" s="7">
        <v>11</v>
      </c>
      <c r="W7" s="7">
        <v>11</v>
      </c>
      <c r="X7" s="7">
        <v>10</v>
      </c>
      <c r="Y7" s="7">
        <v>11</v>
      </c>
      <c r="Z7" s="7">
        <v>12</v>
      </c>
      <c r="AA7" s="13">
        <f t="shared" si="0"/>
        <v>9.875</v>
      </c>
      <c r="AB7" s="11">
        <f t="shared" si="1"/>
        <v>10.625</v>
      </c>
      <c r="AC7" s="9">
        <f t="shared" si="2"/>
        <v>10.875</v>
      </c>
    </row>
    <row r="8" spans="1:29" ht="12">
      <c r="A8" s="1" t="str">
        <f>'Composite Sheet'!A8</f>
        <v>Christ Presbyterian Academy Vision</v>
      </c>
      <c r="B8" s="2">
        <f>'Composite Sheet'!C8</f>
        <v>0.40625</v>
      </c>
      <c r="C8" s="3">
        <v>9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11</v>
      </c>
      <c r="K8" s="5">
        <v>10</v>
      </c>
      <c r="L8" s="5">
        <v>11</v>
      </c>
      <c r="M8" s="5">
        <v>10</v>
      </c>
      <c r="N8" s="5">
        <v>11</v>
      </c>
      <c r="O8" s="5">
        <v>11</v>
      </c>
      <c r="P8" s="5">
        <v>9</v>
      </c>
      <c r="Q8" s="5">
        <v>10</v>
      </c>
      <c r="R8" s="5">
        <v>11</v>
      </c>
      <c r="S8" s="7">
        <v>11</v>
      </c>
      <c r="T8" s="7">
        <v>11</v>
      </c>
      <c r="U8" s="7">
        <v>10</v>
      </c>
      <c r="V8" s="7">
        <v>11</v>
      </c>
      <c r="W8" s="7">
        <v>10</v>
      </c>
      <c r="X8" s="7">
        <v>11</v>
      </c>
      <c r="Y8" s="7">
        <v>11</v>
      </c>
      <c r="Z8" s="7">
        <v>11</v>
      </c>
      <c r="AA8" s="13">
        <f t="shared" si="0"/>
        <v>10</v>
      </c>
      <c r="AB8" s="11">
        <f t="shared" si="1"/>
        <v>10.375</v>
      </c>
      <c r="AC8" s="9">
        <f t="shared" si="2"/>
        <v>10.75</v>
      </c>
    </row>
    <row r="9" spans="1:29" ht="12">
      <c r="A9" s="1" t="str">
        <f>'Composite Sheet'!A9</f>
        <v>David Lipscomb Freshmen Chorus</v>
      </c>
      <c r="B9" s="2">
        <f>'Composite Sheet'!C9</f>
        <v>0.4166666666666667</v>
      </c>
      <c r="C9" s="3">
        <v>9</v>
      </c>
      <c r="D9" s="3">
        <v>8</v>
      </c>
      <c r="E9" s="3">
        <v>9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5">
        <v>12</v>
      </c>
      <c r="L9" s="5">
        <v>11</v>
      </c>
      <c r="M9" s="5">
        <v>12</v>
      </c>
      <c r="N9" s="5">
        <v>12</v>
      </c>
      <c r="O9" s="5">
        <v>12</v>
      </c>
      <c r="P9" s="5">
        <v>10</v>
      </c>
      <c r="Q9" s="5">
        <v>11</v>
      </c>
      <c r="R9" s="5">
        <v>12</v>
      </c>
      <c r="S9" s="7">
        <v>10</v>
      </c>
      <c r="T9" s="7">
        <v>11</v>
      </c>
      <c r="U9" s="7">
        <v>10</v>
      </c>
      <c r="V9" s="7">
        <v>11</v>
      </c>
      <c r="W9" s="7">
        <v>11</v>
      </c>
      <c r="X9" s="7">
        <v>12</v>
      </c>
      <c r="Y9" s="7">
        <v>11</v>
      </c>
      <c r="Z9" s="7">
        <v>12</v>
      </c>
      <c r="AA9" s="13">
        <f t="shared" si="0"/>
        <v>9.5</v>
      </c>
      <c r="AB9" s="11">
        <f t="shared" si="1"/>
        <v>11.5</v>
      </c>
      <c r="AC9" s="9">
        <f t="shared" si="2"/>
        <v>11</v>
      </c>
    </row>
    <row r="10" spans="1:29" ht="12">
      <c r="A10" s="1" t="str">
        <f>'Composite Sheet'!A10</f>
        <v>Ravenwood High School Chorus</v>
      </c>
      <c r="B10" s="2">
        <f>'Composite Sheet'!C10</f>
        <v>0.4270833333333333</v>
      </c>
      <c r="C10" s="3">
        <v>9</v>
      </c>
      <c r="D10" s="3">
        <v>9</v>
      </c>
      <c r="E10" s="3">
        <v>10</v>
      </c>
      <c r="F10" s="3">
        <v>8</v>
      </c>
      <c r="G10" s="3">
        <v>10</v>
      </c>
      <c r="H10" s="3">
        <v>8</v>
      </c>
      <c r="I10" s="3">
        <v>9</v>
      </c>
      <c r="J10" s="3">
        <v>11</v>
      </c>
      <c r="K10" s="5">
        <v>9</v>
      </c>
      <c r="L10" s="5">
        <v>8</v>
      </c>
      <c r="M10" s="5">
        <v>10</v>
      </c>
      <c r="N10" s="5">
        <v>10</v>
      </c>
      <c r="O10" s="5">
        <v>11</v>
      </c>
      <c r="P10" s="5">
        <v>11</v>
      </c>
      <c r="Q10" s="5">
        <v>10</v>
      </c>
      <c r="R10" s="5">
        <v>10</v>
      </c>
      <c r="S10" s="7">
        <v>10</v>
      </c>
      <c r="T10" s="7">
        <v>10</v>
      </c>
      <c r="U10" s="7">
        <v>10</v>
      </c>
      <c r="V10" s="7">
        <v>10</v>
      </c>
      <c r="W10" s="7">
        <v>11</v>
      </c>
      <c r="X10" s="7">
        <v>10</v>
      </c>
      <c r="Y10" s="7">
        <v>10</v>
      </c>
      <c r="Z10" s="7">
        <v>12</v>
      </c>
      <c r="AA10" s="13">
        <f t="shared" si="0"/>
        <v>9.25</v>
      </c>
      <c r="AB10" s="11">
        <f t="shared" si="1"/>
        <v>9.875</v>
      </c>
      <c r="AC10" s="9">
        <f t="shared" si="2"/>
        <v>10.375</v>
      </c>
    </row>
    <row r="11" spans="1:29" ht="12">
      <c r="A11" s="1" t="str">
        <f>'Composite Sheet'!A11</f>
        <v>Marshall County High School Choir</v>
      </c>
      <c r="B11" s="2">
        <f>'Composite Sheet'!C11</f>
        <v>0.4375</v>
      </c>
      <c r="C11" s="3">
        <v>11</v>
      </c>
      <c r="D11" s="3">
        <v>11</v>
      </c>
      <c r="E11" s="3">
        <v>11</v>
      </c>
      <c r="F11" s="3">
        <v>11</v>
      </c>
      <c r="G11" s="3">
        <v>11</v>
      </c>
      <c r="H11" s="3">
        <v>11</v>
      </c>
      <c r="I11" s="3">
        <v>11</v>
      </c>
      <c r="J11" s="3">
        <v>12</v>
      </c>
      <c r="K11" s="5">
        <v>9</v>
      </c>
      <c r="L11" s="5">
        <v>10</v>
      </c>
      <c r="M11" s="5">
        <v>10</v>
      </c>
      <c r="N11" s="5">
        <v>10</v>
      </c>
      <c r="O11" s="5">
        <v>10</v>
      </c>
      <c r="P11" s="5">
        <v>10</v>
      </c>
      <c r="Q11" s="5">
        <v>9</v>
      </c>
      <c r="R11" s="5">
        <v>11</v>
      </c>
      <c r="S11" s="7">
        <v>11</v>
      </c>
      <c r="T11" s="7">
        <v>11</v>
      </c>
      <c r="U11" s="7">
        <v>10</v>
      </c>
      <c r="V11" s="7">
        <v>11</v>
      </c>
      <c r="W11" s="7">
        <v>10</v>
      </c>
      <c r="X11" s="7">
        <v>11</v>
      </c>
      <c r="Y11" s="7">
        <v>11</v>
      </c>
      <c r="Z11" s="7">
        <v>12</v>
      </c>
      <c r="AA11" s="13">
        <f t="shared" si="0"/>
        <v>11.125</v>
      </c>
      <c r="AB11" s="11">
        <f t="shared" si="1"/>
        <v>9.875</v>
      </c>
      <c r="AC11" s="9">
        <f t="shared" si="2"/>
        <v>10.875</v>
      </c>
    </row>
    <row r="12" spans="1:29" ht="12">
      <c r="A12" s="1" t="str">
        <f>'Composite Sheet'!A12</f>
        <v>White House High School Select Chorus</v>
      </c>
      <c r="B12" s="2">
        <f>'Composite Sheet'!C12</f>
        <v>0.4479166666666667</v>
      </c>
      <c r="C12" s="3">
        <v>11</v>
      </c>
      <c r="D12" s="3">
        <v>10</v>
      </c>
      <c r="E12" s="3">
        <v>11</v>
      </c>
      <c r="F12" s="3">
        <v>10</v>
      </c>
      <c r="G12" s="3">
        <v>11</v>
      </c>
      <c r="H12" s="3">
        <v>11</v>
      </c>
      <c r="I12" s="3">
        <v>11</v>
      </c>
      <c r="J12" s="3">
        <v>12</v>
      </c>
      <c r="K12" s="5">
        <v>11</v>
      </c>
      <c r="L12" s="5">
        <v>12</v>
      </c>
      <c r="M12" s="5">
        <v>11</v>
      </c>
      <c r="N12" s="5">
        <v>12</v>
      </c>
      <c r="O12" s="5">
        <v>12</v>
      </c>
      <c r="P12" s="5">
        <v>11</v>
      </c>
      <c r="Q12" s="5">
        <v>12</v>
      </c>
      <c r="R12" s="5">
        <v>11</v>
      </c>
      <c r="S12" s="7">
        <v>11</v>
      </c>
      <c r="T12" s="7">
        <v>11</v>
      </c>
      <c r="U12" s="7">
        <v>11</v>
      </c>
      <c r="V12" s="7">
        <v>12</v>
      </c>
      <c r="W12" s="7">
        <v>11</v>
      </c>
      <c r="X12" s="7">
        <v>12</v>
      </c>
      <c r="Y12" s="7">
        <v>12</v>
      </c>
      <c r="Z12" s="7">
        <v>12</v>
      </c>
      <c r="AA12" s="13">
        <f t="shared" si="0"/>
        <v>10.875</v>
      </c>
      <c r="AB12" s="11">
        <f t="shared" si="1"/>
        <v>11.5</v>
      </c>
      <c r="AC12" s="9">
        <f t="shared" si="2"/>
        <v>11.5</v>
      </c>
    </row>
    <row r="13" spans="1:29" ht="12">
      <c r="A13" s="1" t="str">
        <f>'Composite Sheet'!A13</f>
        <v>David Lipscomb Concert Chorus</v>
      </c>
      <c r="B13" s="2">
        <f>'Composite Sheet'!C13</f>
        <v>0.4583333333333333</v>
      </c>
      <c r="C13" s="3">
        <v>11</v>
      </c>
      <c r="D13" s="3">
        <v>11</v>
      </c>
      <c r="E13" s="3">
        <v>12</v>
      </c>
      <c r="F13" s="3">
        <v>11</v>
      </c>
      <c r="G13" s="3">
        <v>11</v>
      </c>
      <c r="H13" s="3">
        <v>11</v>
      </c>
      <c r="I13" s="3">
        <v>12</v>
      </c>
      <c r="J13" s="3">
        <v>11</v>
      </c>
      <c r="K13" s="5">
        <v>12</v>
      </c>
      <c r="L13" s="5">
        <v>12</v>
      </c>
      <c r="M13" s="5">
        <v>12</v>
      </c>
      <c r="N13" s="5">
        <v>12</v>
      </c>
      <c r="O13" s="5">
        <v>12</v>
      </c>
      <c r="P13" s="5">
        <v>12</v>
      </c>
      <c r="Q13" s="5">
        <v>12</v>
      </c>
      <c r="R13" s="5">
        <v>12</v>
      </c>
      <c r="S13" s="7">
        <v>11</v>
      </c>
      <c r="T13" s="7">
        <v>11</v>
      </c>
      <c r="U13" s="7">
        <v>10</v>
      </c>
      <c r="V13" s="7">
        <v>11</v>
      </c>
      <c r="W13" s="7">
        <v>11</v>
      </c>
      <c r="X13" s="7">
        <v>12</v>
      </c>
      <c r="Y13" s="7">
        <v>11</v>
      </c>
      <c r="Z13" s="7">
        <v>12</v>
      </c>
      <c r="AA13" s="13">
        <f t="shared" si="0"/>
        <v>11.25</v>
      </c>
      <c r="AB13" s="11">
        <f t="shared" si="1"/>
        <v>12</v>
      </c>
      <c r="AC13" s="9">
        <f t="shared" si="2"/>
        <v>11.125</v>
      </c>
    </row>
    <row r="14" spans="1:29" ht="12">
      <c r="A14" s="1" t="str">
        <f>'Composite Sheet'!A14</f>
        <v>Ravenwood High School Chorale</v>
      </c>
      <c r="B14" s="2">
        <f>'Composite Sheet'!C14</f>
        <v>0.46875</v>
      </c>
      <c r="C14" s="3">
        <v>11</v>
      </c>
      <c r="D14" s="3">
        <v>11</v>
      </c>
      <c r="E14" s="3">
        <v>10</v>
      </c>
      <c r="F14" s="3">
        <v>10</v>
      </c>
      <c r="G14" s="3">
        <v>11</v>
      </c>
      <c r="H14" s="3">
        <v>11</v>
      </c>
      <c r="I14" s="3">
        <v>11</v>
      </c>
      <c r="J14" s="3">
        <v>11</v>
      </c>
      <c r="K14" s="5">
        <v>12</v>
      </c>
      <c r="L14" s="5">
        <v>12</v>
      </c>
      <c r="M14" s="5">
        <v>11</v>
      </c>
      <c r="N14" s="5">
        <v>12</v>
      </c>
      <c r="O14" s="5">
        <v>12</v>
      </c>
      <c r="P14" s="5">
        <v>10</v>
      </c>
      <c r="Q14" s="5">
        <v>12</v>
      </c>
      <c r="R14" s="5">
        <v>12</v>
      </c>
      <c r="S14" s="7">
        <v>11</v>
      </c>
      <c r="T14" s="7">
        <v>11</v>
      </c>
      <c r="U14" s="7">
        <v>10</v>
      </c>
      <c r="V14" s="7">
        <v>11</v>
      </c>
      <c r="W14" s="7">
        <v>11</v>
      </c>
      <c r="X14" s="7">
        <v>11</v>
      </c>
      <c r="Y14" s="7">
        <v>12</v>
      </c>
      <c r="Z14" s="7">
        <v>11</v>
      </c>
      <c r="AA14" s="13">
        <f t="shared" si="0"/>
        <v>10.75</v>
      </c>
      <c r="AB14" s="11">
        <f t="shared" si="1"/>
        <v>11.625</v>
      </c>
      <c r="AC14" s="9">
        <f t="shared" si="2"/>
        <v>11</v>
      </c>
    </row>
    <row r="15" spans="1:29" ht="12">
      <c r="A15" s="1" t="str">
        <f>'Composite Sheet'!A15</f>
        <v>Hendersonville High School Select Chorus</v>
      </c>
      <c r="B15" s="2">
        <f>'Composite Sheet'!C15</f>
        <v>0.4791666666666667</v>
      </c>
      <c r="C15" s="3">
        <v>9</v>
      </c>
      <c r="D15" s="3">
        <v>11</v>
      </c>
      <c r="E15" s="3">
        <v>10</v>
      </c>
      <c r="F15" s="3">
        <v>9</v>
      </c>
      <c r="G15" s="3">
        <v>11</v>
      </c>
      <c r="H15" s="3">
        <v>10</v>
      </c>
      <c r="I15" s="3">
        <v>10</v>
      </c>
      <c r="J15" s="3">
        <v>10</v>
      </c>
      <c r="K15" s="5">
        <v>9</v>
      </c>
      <c r="L15" s="5">
        <v>10</v>
      </c>
      <c r="M15" s="5">
        <v>10</v>
      </c>
      <c r="N15" s="5">
        <v>10</v>
      </c>
      <c r="O15" s="5">
        <v>10</v>
      </c>
      <c r="P15" s="5">
        <v>9</v>
      </c>
      <c r="Q15" s="5">
        <v>10</v>
      </c>
      <c r="R15" s="5">
        <v>11</v>
      </c>
      <c r="S15" s="7">
        <v>11</v>
      </c>
      <c r="T15" s="7">
        <v>11</v>
      </c>
      <c r="U15" s="7">
        <v>10</v>
      </c>
      <c r="V15" s="7">
        <v>11</v>
      </c>
      <c r="W15" s="7">
        <v>11</v>
      </c>
      <c r="X15" s="7">
        <v>10</v>
      </c>
      <c r="Y15" s="7">
        <v>11</v>
      </c>
      <c r="Z15" s="7">
        <v>11</v>
      </c>
      <c r="AA15" s="13">
        <f t="shared" si="0"/>
        <v>10</v>
      </c>
      <c r="AB15" s="11">
        <f t="shared" si="1"/>
        <v>9.875</v>
      </c>
      <c r="AC15" s="9">
        <f t="shared" si="2"/>
        <v>10.75</v>
      </c>
    </row>
    <row r="16" spans="1:29" ht="12">
      <c r="A16" s="1" t="str">
        <f>'Composite Sheet'!A16</f>
        <v>White House High School Women's Chorale</v>
      </c>
      <c r="B16" s="2">
        <f>'Composite Sheet'!C16</f>
        <v>0.4895833333333333</v>
      </c>
      <c r="C16" s="3">
        <v>9</v>
      </c>
      <c r="D16" s="3">
        <v>10</v>
      </c>
      <c r="E16" s="3">
        <v>11</v>
      </c>
      <c r="F16" s="3">
        <v>10</v>
      </c>
      <c r="G16" s="3">
        <v>10</v>
      </c>
      <c r="H16" s="3">
        <v>11</v>
      </c>
      <c r="I16" s="3">
        <v>10</v>
      </c>
      <c r="J16" s="3">
        <v>11</v>
      </c>
      <c r="K16" s="5">
        <v>9</v>
      </c>
      <c r="L16" s="5">
        <v>10</v>
      </c>
      <c r="M16" s="5">
        <v>10</v>
      </c>
      <c r="N16" s="5">
        <v>11</v>
      </c>
      <c r="O16" s="5">
        <v>10</v>
      </c>
      <c r="P16" s="5">
        <v>10</v>
      </c>
      <c r="Q16" s="5">
        <v>9</v>
      </c>
      <c r="R16" s="5">
        <v>11</v>
      </c>
      <c r="S16" s="7">
        <v>9</v>
      </c>
      <c r="T16" s="7">
        <v>9</v>
      </c>
      <c r="U16" s="7">
        <v>10</v>
      </c>
      <c r="V16" s="7">
        <v>10</v>
      </c>
      <c r="W16" s="7">
        <v>9</v>
      </c>
      <c r="X16" s="7">
        <v>11</v>
      </c>
      <c r="Y16" s="7">
        <v>10</v>
      </c>
      <c r="Z16" s="7">
        <v>11</v>
      </c>
      <c r="AA16" s="13">
        <f t="shared" si="0"/>
        <v>10.25</v>
      </c>
      <c r="AB16" s="11">
        <f t="shared" si="1"/>
        <v>10</v>
      </c>
      <c r="AC16" s="9">
        <f t="shared" si="2"/>
        <v>9.875</v>
      </c>
    </row>
    <row r="17" spans="1:29" ht="12">
      <c r="A17" s="1" t="str">
        <f>'Composite Sheet'!A17</f>
        <v>Mt. Juliet Vocal Ensemble</v>
      </c>
      <c r="B17" s="2">
        <f>'Composite Sheet'!C17</f>
        <v>0.5</v>
      </c>
      <c r="C17" s="3">
        <v>10</v>
      </c>
      <c r="D17" s="3">
        <v>10</v>
      </c>
      <c r="E17" s="3">
        <v>9</v>
      </c>
      <c r="F17" s="3">
        <v>10</v>
      </c>
      <c r="G17" s="3">
        <v>10</v>
      </c>
      <c r="H17" s="3">
        <v>10</v>
      </c>
      <c r="I17" s="3">
        <v>10</v>
      </c>
      <c r="J17" s="3">
        <v>11</v>
      </c>
      <c r="K17" s="5">
        <v>10</v>
      </c>
      <c r="L17" s="5">
        <v>12</v>
      </c>
      <c r="M17" s="5">
        <v>11</v>
      </c>
      <c r="N17" s="5">
        <v>11</v>
      </c>
      <c r="O17" s="5">
        <v>12</v>
      </c>
      <c r="P17" s="5">
        <v>12</v>
      </c>
      <c r="Q17" s="5">
        <v>12</v>
      </c>
      <c r="R17" s="5">
        <v>12</v>
      </c>
      <c r="S17" s="7">
        <v>11</v>
      </c>
      <c r="T17" s="7">
        <v>11</v>
      </c>
      <c r="U17" s="7">
        <v>10</v>
      </c>
      <c r="V17" s="7">
        <v>11</v>
      </c>
      <c r="W17" s="7">
        <v>10</v>
      </c>
      <c r="X17" s="7">
        <v>11</v>
      </c>
      <c r="Y17" s="7">
        <v>12</v>
      </c>
      <c r="Z17" s="7">
        <v>12</v>
      </c>
      <c r="AA17" s="13">
        <f t="shared" si="0"/>
        <v>10</v>
      </c>
      <c r="AB17" s="11">
        <f t="shared" si="1"/>
        <v>11.5</v>
      </c>
      <c r="AC17" s="9">
        <f t="shared" si="2"/>
        <v>11</v>
      </c>
    </row>
    <row r="18" spans="1:29" ht="12">
      <c r="A18" s="1" t="str">
        <f>'Composite Sheet'!A18</f>
        <v>Dickson County High School Concert Choir</v>
      </c>
      <c r="B18" s="2">
        <f>'Composite Sheet'!C18</f>
        <v>0.5104166666666666</v>
      </c>
      <c r="C18" s="3"/>
      <c r="D18" s="3"/>
      <c r="E18" s="3"/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  <c r="Q18" s="5"/>
      <c r="R18" s="5"/>
      <c r="S18" s="7"/>
      <c r="T18" s="7"/>
      <c r="U18" s="7"/>
      <c r="V18" s="7"/>
      <c r="W18" s="7"/>
      <c r="X18" s="7"/>
      <c r="Y18" s="7"/>
      <c r="Z18" s="7"/>
      <c r="AA18" s="13">
        <f t="shared" si="0"/>
        <v>0</v>
      </c>
      <c r="AB18" s="11">
        <f t="shared" si="1"/>
        <v>0</v>
      </c>
      <c r="AC18" s="9">
        <f t="shared" si="2"/>
        <v>0</v>
      </c>
    </row>
    <row r="19" spans="1:29" ht="12">
      <c r="A19" s="1" t="str">
        <f>'Composite Sheet'!A19</f>
        <v>Pope John Paul II High School Advanced Women</v>
      </c>
      <c r="B19" s="2">
        <f>'Composite Sheet'!C19</f>
        <v>0.5208333333333334</v>
      </c>
      <c r="C19" s="3">
        <v>11</v>
      </c>
      <c r="D19" s="3">
        <v>11</v>
      </c>
      <c r="E19" s="3">
        <v>11</v>
      </c>
      <c r="F19" s="3">
        <v>11</v>
      </c>
      <c r="G19" s="3">
        <v>11</v>
      </c>
      <c r="H19" s="3">
        <v>12</v>
      </c>
      <c r="I19" s="3">
        <v>11</v>
      </c>
      <c r="J19" s="3">
        <v>12</v>
      </c>
      <c r="K19" s="5">
        <v>10</v>
      </c>
      <c r="L19" s="5">
        <v>9</v>
      </c>
      <c r="M19" s="5">
        <v>11</v>
      </c>
      <c r="N19" s="5">
        <v>10</v>
      </c>
      <c r="O19" s="5">
        <v>11</v>
      </c>
      <c r="P19" s="5">
        <v>10</v>
      </c>
      <c r="Q19" s="5">
        <v>11</v>
      </c>
      <c r="R19" s="5">
        <v>12</v>
      </c>
      <c r="S19" s="7">
        <v>11</v>
      </c>
      <c r="T19" s="7">
        <v>10</v>
      </c>
      <c r="U19" s="7">
        <v>10</v>
      </c>
      <c r="V19" s="7">
        <v>11</v>
      </c>
      <c r="W19" s="7">
        <v>11</v>
      </c>
      <c r="X19" s="7">
        <v>11</v>
      </c>
      <c r="Y19" s="7">
        <v>12</v>
      </c>
      <c r="Z19" s="7">
        <v>12</v>
      </c>
      <c r="AA19" s="13">
        <f t="shared" si="0"/>
        <v>11.25</v>
      </c>
      <c r="AB19" s="11">
        <f t="shared" si="1"/>
        <v>10.5</v>
      </c>
      <c r="AC19" s="9">
        <f t="shared" si="2"/>
        <v>11</v>
      </c>
    </row>
    <row r="20" spans="1:29" ht="12">
      <c r="A20" s="1"/>
      <c r="B20" s="2"/>
      <c r="C20" s="3"/>
      <c r="D20" s="3"/>
      <c r="E20" s="3"/>
      <c r="F20" s="3"/>
      <c r="G20" s="3"/>
      <c r="H20" s="3"/>
      <c r="I20" s="3"/>
      <c r="J20" s="3"/>
      <c r="K20" s="5"/>
      <c r="L20" s="5"/>
      <c r="M20" s="5"/>
      <c r="N20" s="5"/>
      <c r="O20" s="5"/>
      <c r="P20" s="5"/>
      <c r="Q20" s="5"/>
      <c r="R20" s="5"/>
      <c r="S20" s="7"/>
      <c r="T20" s="7"/>
      <c r="U20" s="7"/>
      <c r="V20" s="7"/>
      <c r="W20" s="7"/>
      <c r="X20" s="7"/>
      <c r="Y20" s="7"/>
      <c r="Z20" s="7"/>
      <c r="AA20" s="13"/>
      <c r="AB20" s="11"/>
      <c r="AC20" s="9"/>
    </row>
    <row r="21" spans="1:29" ht="12">
      <c r="A21" s="1" t="str">
        <f>'Composite Sheet'!A21</f>
        <v>Wilson Central High School Varsity Men</v>
      </c>
      <c r="B21" s="2">
        <f>'Composite Sheet'!C21</f>
        <v>0.5520833333333334</v>
      </c>
      <c r="C21" s="3">
        <v>9</v>
      </c>
      <c r="D21" s="3">
        <v>7</v>
      </c>
      <c r="E21" s="3">
        <v>9</v>
      </c>
      <c r="F21" s="3">
        <v>9</v>
      </c>
      <c r="G21" s="3">
        <v>10</v>
      </c>
      <c r="H21" s="3">
        <v>9</v>
      </c>
      <c r="I21" s="3">
        <v>9</v>
      </c>
      <c r="J21" s="3">
        <v>10</v>
      </c>
      <c r="K21" s="5">
        <v>11</v>
      </c>
      <c r="L21" s="5">
        <v>10</v>
      </c>
      <c r="M21" s="5">
        <v>10</v>
      </c>
      <c r="N21" s="5">
        <v>11</v>
      </c>
      <c r="O21" s="5">
        <v>12</v>
      </c>
      <c r="P21" s="5">
        <v>10</v>
      </c>
      <c r="Q21" s="5">
        <v>11</v>
      </c>
      <c r="R21" s="5">
        <v>10</v>
      </c>
      <c r="S21" s="7">
        <v>11</v>
      </c>
      <c r="T21" s="7">
        <v>11</v>
      </c>
      <c r="U21" s="7">
        <v>10</v>
      </c>
      <c r="V21" s="7">
        <v>11</v>
      </c>
      <c r="W21" s="7">
        <v>11</v>
      </c>
      <c r="X21" s="7">
        <v>11</v>
      </c>
      <c r="Y21" s="7">
        <v>11</v>
      </c>
      <c r="Z21" s="7">
        <v>11</v>
      </c>
      <c r="AA21" s="13">
        <f aca="true" t="shared" si="3" ref="AA21:AA26">(C21+D21+E21+F21+G21+H21+I21+J21)/8</f>
        <v>9</v>
      </c>
      <c r="AB21" s="11">
        <f aca="true" t="shared" si="4" ref="AB21:AB26">(K21+L21+M21+N21+O21+P21+Q21+R21)/8</f>
        <v>10.625</v>
      </c>
      <c r="AC21" s="9">
        <f aca="true" t="shared" si="5" ref="AC21:AC26">(S21+T21+U21+V21+W21+X21+Y21+Z21)/8</f>
        <v>10.875</v>
      </c>
    </row>
    <row r="22" spans="1:29" ht="12">
      <c r="A22" s="1" t="str">
        <f>'Composite Sheet'!A22</f>
        <v>Pope John Paul II High School Chamber Choir</v>
      </c>
      <c r="B22" s="2">
        <f>'Composite Sheet'!C22</f>
        <v>0.5625</v>
      </c>
      <c r="C22" s="3">
        <v>11</v>
      </c>
      <c r="D22" s="3">
        <v>11</v>
      </c>
      <c r="E22" s="3">
        <v>10</v>
      </c>
      <c r="F22" s="3">
        <v>11</v>
      </c>
      <c r="G22" s="3">
        <v>11</v>
      </c>
      <c r="H22" s="3">
        <v>11</v>
      </c>
      <c r="I22" s="3">
        <v>11</v>
      </c>
      <c r="J22" s="3">
        <v>12</v>
      </c>
      <c r="K22" s="5">
        <v>12</v>
      </c>
      <c r="L22" s="5">
        <v>11</v>
      </c>
      <c r="M22" s="5">
        <v>10</v>
      </c>
      <c r="N22" s="5">
        <v>12</v>
      </c>
      <c r="O22" s="5">
        <v>12</v>
      </c>
      <c r="P22" s="5">
        <v>11</v>
      </c>
      <c r="Q22" s="5">
        <v>11</v>
      </c>
      <c r="R22" s="5">
        <v>12</v>
      </c>
      <c r="S22" s="7">
        <v>11</v>
      </c>
      <c r="T22" s="7">
        <v>10</v>
      </c>
      <c r="U22" s="7">
        <v>11</v>
      </c>
      <c r="V22" s="7">
        <v>11</v>
      </c>
      <c r="W22" s="7">
        <v>10</v>
      </c>
      <c r="X22" s="7">
        <v>11</v>
      </c>
      <c r="Y22" s="7">
        <v>11</v>
      </c>
      <c r="Z22" s="7">
        <v>12</v>
      </c>
      <c r="AA22" s="13">
        <f t="shared" si="3"/>
        <v>11</v>
      </c>
      <c r="AB22" s="11">
        <f t="shared" si="4"/>
        <v>11.375</v>
      </c>
      <c r="AC22" s="9">
        <f t="shared" si="5"/>
        <v>10.875</v>
      </c>
    </row>
    <row r="23" spans="1:29" ht="12">
      <c r="A23" s="1" t="str">
        <f>'Composite Sheet'!A23</f>
        <v>Break</v>
      </c>
      <c r="B23" s="2">
        <f>'Composite Sheet'!C23</f>
        <v>0.5729166666666666</v>
      </c>
      <c r="C23" s="3"/>
      <c r="D23" s="3"/>
      <c r="E23" s="3"/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7"/>
      <c r="T23" s="7"/>
      <c r="U23" s="7"/>
      <c r="V23" s="7"/>
      <c r="W23" s="7"/>
      <c r="X23" s="7"/>
      <c r="Y23" s="7"/>
      <c r="Z23" s="7"/>
      <c r="AA23" s="13">
        <f t="shared" si="3"/>
        <v>0</v>
      </c>
      <c r="AB23" s="11">
        <f t="shared" si="4"/>
        <v>0</v>
      </c>
      <c r="AC23" s="9">
        <f t="shared" si="5"/>
        <v>0</v>
      </c>
    </row>
    <row r="24" spans="1:29" ht="12">
      <c r="A24" s="1" t="str">
        <f>'Composite Sheet'!A24</f>
        <v>Wilson Central High School Varsity Women</v>
      </c>
      <c r="B24" s="2">
        <f>'Composite Sheet'!C24</f>
        <v>0.5833333333333334</v>
      </c>
      <c r="C24" s="3">
        <v>10</v>
      </c>
      <c r="D24" s="3">
        <v>10</v>
      </c>
      <c r="E24" s="3">
        <v>9</v>
      </c>
      <c r="F24" s="3">
        <v>10</v>
      </c>
      <c r="G24" s="3">
        <v>11</v>
      </c>
      <c r="H24" s="3">
        <v>10</v>
      </c>
      <c r="I24" s="3">
        <v>10</v>
      </c>
      <c r="J24" s="3">
        <v>10</v>
      </c>
      <c r="K24" s="5">
        <v>10</v>
      </c>
      <c r="L24" s="5">
        <v>11</v>
      </c>
      <c r="M24" s="5">
        <v>11</v>
      </c>
      <c r="N24" s="5">
        <v>11</v>
      </c>
      <c r="O24" s="5">
        <v>12</v>
      </c>
      <c r="P24" s="5">
        <v>10</v>
      </c>
      <c r="Q24" s="5">
        <v>11</v>
      </c>
      <c r="R24" s="5">
        <v>11</v>
      </c>
      <c r="S24" s="7">
        <v>9</v>
      </c>
      <c r="T24" s="7">
        <v>8</v>
      </c>
      <c r="U24" s="7">
        <v>9</v>
      </c>
      <c r="V24" s="7">
        <v>9</v>
      </c>
      <c r="W24" s="7">
        <v>9</v>
      </c>
      <c r="X24" s="7">
        <v>9</v>
      </c>
      <c r="Y24" s="7">
        <v>9</v>
      </c>
      <c r="Z24" s="7">
        <v>10</v>
      </c>
      <c r="AA24" s="13">
        <f t="shared" si="3"/>
        <v>10</v>
      </c>
      <c r="AB24" s="11">
        <f t="shared" si="4"/>
        <v>10.875</v>
      </c>
      <c r="AC24" s="9">
        <f t="shared" si="5"/>
        <v>9</v>
      </c>
    </row>
    <row r="25" spans="1:29" ht="12">
      <c r="A25" s="1" t="str">
        <f>'Composite Sheet'!A25</f>
        <v>Break</v>
      </c>
      <c r="B25" s="2">
        <f>'Composite Sheet'!C25</f>
        <v>0.59375</v>
      </c>
      <c r="C25" s="3"/>
      <c r="D25" s="3"/>
      <c r="E25" s="3"/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  <c r="Q25" s="5"/>
      <c r="R25" s="5"/>
      <c r="S25" s="7"/>
      <c r="T25" s="7"/>
      <c r="U25" s="7"/>
      <c r="V25" s="7"/>
      <c r="W25" s="7"/>
      <c r="X25" s="7"/>
      <c r="Y25" s="7"/>
      <c r="Z25" s="7"/>
      <c r="AA25" s="13">
        <f t="shared" si="3"/>
        <v>0</v>
      </c>
      <c r="AB25" s="11">
        <f t="shared" si="4"/>
        <v>0</v>
      </c>
      <c r="AC25" s="9">
        <f t="shared" si="5"/>
        <v>0</v>
      </c>
    </row>
    <row r="26" spans="1:29" ht="12">
      <c r="A26" s="1" t="str">
        <f>'Composite Sheet'!A26</f>
        <v>Battle Ground Academy Chamber Choir</v>
      </c>
      <c r="B26" s="2">
        <f>'Composite Sheet'!C26</f>
        <v>0.6041666666666666</v>
      </c>
      <c r="C26" s="3">
        <v>9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11</v>
      </c>
      <c r="K26" s="5">
        <v>9</v>
      </c>
      <c r="L26" s="5">
        <v>10</v>
      </c>
      <c r="M26" s="5">
        <v>9</v>
      </c>
      <c r="N26" s="5">
        <v>10</v>
      </c>
      <c r="O26" s="5">
        <v>12</v>
      </c>
      <c r="P26" s="5">
        <v>10</v>
      </c>
      <c r="Q26" s="5">
        <v>10</v>
      </c>
      <c r="R26" s="5">
        <v>11</v>
      </c>
      <c r="S26" s="7">
        <v>9</v>
      </c>
      <c r="T26" s="7">
        <v>9</v>
      </c>
      <c r="U26" s="7">
        <v>9</v>
      </c>
      <c r="V26" s="7">
        <v>9</v>
      </c>
      <c r="W26" s="7">
        <v>11</v>
      </c>
      <c r="X26" s="7">
        <v>9</v>
      </c>
      <c r="Y26" s="7">
        <v>10</v>
      </c>
      <c r="Z26" s="7">
        <v>10</v>
      </c>
      <c r="AA26" s="13">
        <f t="shared" si="3"/>
        <v>10</v>
      </c>
      <c r="AB26" s="11">
        <f t="shared" si="4"/>
        <v>10.125</v>
      </c>
      <c r="AC26" s="9">
        <f t="shared" si="5"/>
        <v>9.5</v>
      </c>
    </row>
  </sheetData>
  <sheetProtection/>
  <mergeCells count="3">
    <mergeCell ref="C1:J1"/>
    <mergeCell ref="K1:R1"/>
    <mergeCell ref="S1:Z1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Patience M. 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Brian T. Russell</dc:creator>
  <cp:keywords/>
  <dc:description/>
  <cp:lastModifiedBy>Robert King</cp:lastModifiedBy>
  <cp:lastPrinted>2007-02-27T23:50:00Z</cp:lastPrinted>
  <dcterms:created xsi:type="dcterms:W3CDTF">2006-02-13T21:00:33Z</dcterms:created>
  <dcterms:modified xsi:type="dcterms:W3CDTF">2016-09-16T00:12:23Z</dcterms:modified>
  <cp:category/>
  <cp:version/>
  <cp:contentType/>
  <cp:contentStatus/>
</cp:coreProperties>
</file>